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<sst xmlns="http://schemas.openxmlformats.org/spreadsheetml/2006/main" count="109" uniqueCount="68">
  <si>
    <t>OMB NO.: 0970-0234</t>
  </si>
  <si>
    <t>Service Supported with SSBG Expenditures</t>
  </si>
  <si>
    <t>SSBG Expenditures</t>
  </si>
  <si>
    <t>Expenditures of All Other Federal, State and Local funds**</t>
  </si>
  <si>
    <t>Total Expenditures</t>
  </si>
  <si>
    <t>Provision Method</t>
  </si>
  <si>
    <t>Children</t>
  </si>
  <si>
    <t>Adults</t>
  </si>
  <si>
    <t>Total Adults</t>
  </si>
  <si>
    <t>Total</t>
  </si>
  <si>
    <t>SSBG Allocation</t>
  </si>
  <si>
    <t>Funds transferred into SSBG*</t>
  </si>
  <si>
    <t>Public</t>
  </si>
  <si>
    <t>Private</t>
  </si>
  <si>
    <t>Adults Age 59 Years &amp; Younger</t>
  </si>
  <si>
    <t xml:space="preserve">Adults Age 60 Years &amp; Older </t>
  </si>
  <si>
    <t>Adults of Unknown Age</t>
  </si>
  <si>
    <t>Adoption Services</t>
  </si>
  <si>
    <t>Case Management</t>
  </si>
  <si>
    <t>Congregate Meals</t>
  </si>
  <si>
    <t>Counseling Services</t>
  </si>
  <si>
    <t>Day Care--Adults</t>
  </si>
  <si>
    <t>Day Care--Children</t>
  </si>
  <si>
    <t>Education and Training Services</t>
  </si>
  <si>
    <t>Employment Services</t>
  </si>
  <si>
    <t>Family Planning Services</t>
  </si>
  <si>
    <t>Foster Care Services--Adults</t>
  </si>
  <si>
    <t>Foster Care Services--Children</t>
  </si>
  <si>
    <t>Health-Related Services</t>
  </si>
  <si>
    <t>Home-Based Services</t>
  </si>
  <si>
    <t>Home-Delivered Meals</t>
  </si>
  <si>
    <t>Housing Services</t>
  </si>
  <si>
    <t>Independent/Transitional Living Services</t>
  </si>
  <si>
    <t>Information &amp; Referral</t>
  </si>
  <si>
    <t>Legal Services</t>
  </si>
  <si>
    <t>Pregnancy &amp; Parenting</t>
  </si>
  <si>
    <t>Prevention &amp; Intervention</t>
  </si>
  <si>
    <t>Protective Services--Adults</t>
  </si>
  <si>
    <t>Protective Services--Children</t>
  </si>
  <si>
    <t>Recreation Services</t>
  </si>
  <si>
    <t>Residential Treatment</t>
  </si>
  <si>
    <t>Special Services--Disabled</t>
  </si>
  <si>
    <t>Special Services--Youth at Risk</t>
  </si>
  <si>
    <t>Substance Abuse Services</t>
  </si>
  <si>
    <t>Transportation</t>
  </si>
  <si>
    <t>Other Services***</t>
  </si>
  <si>
    <t xml:space="preserve">SUM OF EXPENDITURES FOR SERVICES </t>
  </si>
  <si>
    <t xml:space="preserve">SUM OF RECIPIENTS OF SERVICES </t>
  </si>
  <si>
    <t>Administrative Costs</t>
  </si>
  <si>
    <t>SUM OF EXPENDITURES FOR SERVICES AND ADMINISTRATIVE COSTS</t>
  </si>
  <si>
    <t>* From which block grant(s) were these funds transferred?</t>
  </si>
  <si>
    <t xml:space="preserve">** Please list the sources of these funds: </t>
  </si>
  <si>
    <t xml:space="preserve">*** Please list other serivces: </t>
  </si>
  <si>
    <t>EXPIRATION DATE:  06/30/2014</t>
  </si>
  <si>
    <t>TANF</t>
  </si>
  <si>
    <t>Virginia Department of Social Services General and Local funds</t>
  </si>
  <si>
    <t>Part A.Expenditures and Proposed Provision Method</t>
  </si>
  <si>
    <t>Contact Person: Willy Carter</t>
  </si>
  <si>
    <t>Agency:Virginia Dept. of Social Services</t>
  </si>
  <si>
    <t>Phone number: (804) 726-7984</t>
  </si>
  <si>
    <t>x</t>
  </si>
  <si>
    <t>Part B: Recipients</t>
  </si>
  <si>
    <t>Title: Manager, Federal Reporting</t>
  </si>
  <si>
    <t>Email address:  william.carter@dss.virginia.gov</t>
  </si>
  <si>
    <t>STATE:  Virginia</t>
  </si>
  <si>
    <t>Fiscal Year:  2023</t>
  </si>
  <si>
    <t>Report period: 10/1/2022-3/30/2024</t>
  </si>
  <si>
    <t>Submission date:  March 29, 2024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</si>
</sst>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33" borderId="12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10" xfId="42" applyNumberFormat="1" applyFont="1" applyBorder="1" applyAlignment="1">
      <alignment/>
    </xf>
    <xf numFmtId="3" fontId="3" fillId="0" borderId="10" xfId="42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zoomScalePageLayoutView="0" workbookViewId="0" topLeftCell="B25">
      <selection activeCell="C41" sqref="C41"/>
    </sheetView>
  </sheetViews>
  <sheetFormatPr defaultColWidth="9.140625" defaultRowHeight="15"/>
  <cols>
    <col min="1" max="1" width="9.140625" style="2" customWidth="1"/>
    <col min="2" max="2" width="32.421875" style="2" customWidth="1"/>
    <col min="3" max="3" width="19.8515625" style="2" customWidth="1"/>
    <col min="4" max="4" width="9.140625" style="2" customWidth="1"/>
    <col min="5" max="5" width="16.421875" style="2" customWidth="1"/>
    <col min="6" max="6" width="12.00390625" style="2" customWidth="1"/>
    <col min="7" max="10" width="9.140625" style="2" customWidth="1"/>
    <col min="11" max="11" width="29.28125" style="2" customWidth="1"/>
    <col min="12" max="12" width="10.57421875" style="2" customWidth="1"/>
    <col min="13" max="16384" width="9.140625" style="2" customWidth="1"/>
  </cols>
  <sheetData>
    <row r="1" spans="1:15" ht="15">
      <c r="A1" s="1" t="s">
        <v>56</v>
      </c>
      <c r="F1" s="3" t="s">
        <v>0</v>
      </c>
      <c r="J1" s="1" t="s">
        <v>61</v>
      </c>
      <c r="O1" s="3" t="s">
        <v>0</v>
      </c>
    </row>
    <row r="2" spans="6:15" ht="12.75">
      <c r="F2" s="3"/>
      <c r="O2" s="3" t="s">
        <v>53</v>
      </c>
    </row>
    <row r="3" spans="1:17" ht="14.25">
      <c r="A3" s="40" t="s">
        <v>64</v>
      </c>
      <c r="B3" s="40"/>
      <c r="C3" s="40" t="s">
        <v>65</v>
      </c>
      <c r="D3" s="40"/>
      <c r="E3" s="41"/>
      <c r="F3" s="40" t="s">
        <v>66</v>
      </c>
      <c r="G3" s="40"/>
      <c r="H3" s="41"/>
      <c r="I3" s="4"/>
      <c r="J3" s="40" t="str">
        <f>A3</f>
        <v>STATE:  Virginia</v>
      </c>
      <c r="K3" s="45"/>
      <c r="L3" s="5"/>
      <c r="M3" s="5"/>
      <c r="Q3" s="5"/>
    </row>
    <row r="4" spans="1:11" ht="14.25">
      <c r="A4" s="40" t="s">
        <v>57</v>
      </c>
      <c r="B4" s="40"/>
      <c r="C4" s="40" t="s">
        <v>59</v>
      </c>
      <c r="D4" s="40"/>
      <c r="E4" s="41"/>
      <c r="F4" s="5"/>
      <c r="G4" s="5"/>
      <c r="H4" s="5"/>
      <c r="I4" s="5"/>
      <c r="J4" s="40" t="s">
        <v>65</v>
      </c>
      <c r="K4" s="45"/>
    </row>
    <row r="5" spans="1:20" ht="14.25">
      <c r="A5" s="40" t="s">
        <v>62</v>
      </c>
      <c r="B5" s="40"/>
      <c r="C5" s="40" t="s">
        <v>63</v>
      </c>
      <c r="D5" s="40"/>
      <c r="E5" s="41"/>
      <c r="F5" s="5"/>
      <c r="G5" s="5"/>
      <c r="H5" s="5"/>
      <c r="I5" s="5"/>
      <c r="R5"/>
      <c r="S5"/>
      <c r="T5"/>
    </row>
    <row r="6" spans="1:18" ht="14.25">
      <c r="A6" s="40" t="s">
        <v>58</v>
      </c>
      <c r="B6" s="40"/>
      <c r="C6" s="40" t="s">
        <v>67</v>
      </c>
      <c r="D6" s="40"/>
      <c r="E6" s="41"/>
      <c r="F6" s="5"/>
      <c r="G6" s="5"/>
      <c r="H6" s="5"/>
      <c r="I6" s="5"/>
      <c r="L6"/>
      <c r="M6"/>
      <c r="N6"/>
      <c r="O6"/>
      <c r="P6"/>
      <c r="Q6"/>
      <c r="R6"/>
    </row>
    <row r="7" spans="12:18" ht="14.25">
      <c r="L7"/>
      <c r="M7"/>
      <c r="N7"/>
      <c r="O7"/>
      <c r="P7"/>
      <c r="Q7"/>
      <c r="R7"/>
    </row>
    <row r="8" spans="1:17" s="7" customFormat="1" ht="14.25">
      <c r="A8" s="42" t="s">
        <v>1</v>
      </c>
      <c r="B8" s="38"/>
      <c r="C8" s="36" t="s">
        <v>2</v>
      </c>
      <c r="D8" s="36"/>
      <c r="E8" s="36" t="s">
        <v>3</v>
      </c>
      <c r="F8" s="36" t="s">
        <v>4</v>
      </c>
      <c r="G8" s="36" t="s">
        <v>5</v>
      </c>
      <c r="H8" s="36"/>
      <c r="I8" s="6"/>
      <c r="J8" s="36" t="s">
        <v>1</v>
      </c>
      <c r="K8" s="36"/>
      <c r="L8" s="36" t="s">
        <v>6</v>
      </c>
      <c r="M8" s="36" t="s">
        <v>7</v>
      </c>
      <c r="N8" s="37"/>
      <c r="O8" s="37"/>
      <c r="P8" s="38" t="s">
        <v>8</v>
      </c>
      <c r="Q8" s="36" t="s">
        <v>9</v>
      </c>
    </row>
    <row r="9" spans="1:17" s="7" customFormat="1" ht="39">
      <c r="A9" s="43"/>
      <c r="B9" s="44"/>
      <c r="C9" s="35" t="s">
        <v>10</v>
      </c>
      <c r="D9" s="35" t="s">
        <v>11</v>
      </c>
      <c r="E9" s="36"/>
      <c r="F9" s="36"/>
      <c r="G9" s="6" t="s">
        <v>12</v>
      </c>
      <c r="H9" s="6" t="s">
        <v>13</v>
      </c>
      <c r="I9" s="6"/>
      <c r="J9" s="36"/>
      <c r="K9" s="36"/>
      <c r="L9" s="36"/>
      <c r="M9" s="6" t="s">
        <v>14</v>
      </c>
      <c r="N9" s="6" t="s">
        <v>15</v>
      </c>
      <c r="O9" s="6" t="s">
        <v>16</v>
      </c>
      <c r="P9" s="39"/>
      <c r="Q9" s="36"/>
    </row>
    <row r="10" spans="1:18" ht="12.75">
      <c r="A10" s="8">
        <v>1</v>
      </c>
      <c r="B10" s="8" t="s">
        <v>17</v>
      </c>
      <c r="C10" s="32">
        <v>214204</v>
      </c>
      <c r="D10" s="9"/>
      <c r="E10" s="9">
        <v>1883834</v>
      </c>
      <c r="F10" s="9">
        <f>SUM(C10:E10)</f>
        <v>2098038</v>
      </c>
      <c r="G10" s="10" t="s">
        <v>60</v>
      </c>
      <c r="H10" s="10"/>
      <c r="I10" s="10"/>
      <c r="J10" s="8">
        <v>1</v>
      </c>
      <c r="K10" s="8" t="s">
        <v>17</v>
      </c>
      <c r="L10" s="8">
        <v>8779</v>
      </c>
      <c r="M10" s="8"/>
      <c r="N10" s="8"/>
      <c r="O10" s="8"/>
      <c r="P10" s="8">
        <f>M10+N10+O10</f>
        <v>0</v>
      </c>
      <c r="Q10" s="8">
        <f>L10+P10</f>
        <v>8779</v>
      </c>
      <c r="R10" s="31"/>
    </row>
    <row r="11" spans="1:19" ht="12.75">
      <c r="A11" s="8">
        <v>2</v>
      </c>
      <c r="B11" s="8" t="s">
        <v>18</v>
      </c>
      <c r="C11" s="33">
        <v>17791285</v>
      </c>
      <c r="D11" s="9"/>
      <c r="E11" s="9">
        <v>38889124</v>
      </c>
      <c r="F11" s="9">
        <f>SUM(C11:E11)</f>
        <v>56680409</v>
      </c>
      <c r="G11" s="10" t="s">
        <v>60</v>
      </c>
      <c r="H11" s="10"/>
      <c r="I11" s="10"/>
      <c r="J11" s="8">
        <v>2</v>
      </c>
      <c r="K11" s="8" t="s">
        <v>18</v>
      </c>
      <c r="L11" s="8"/>
      <c r="M11" s="8"/>
      <c r="N11" s="8"/>
      <c r="O11" s="8">
        <v>15503</v>
      </c>
      <c r="P11" s="8">
        <f aca="true" t="shared" si="0" ref="P11:P38">M11+N11+O11</f>
        <v>15503</v>
      </c>
      <c r="Q11" s="29">
        <f aca="true" t="shared" si="1" ref="Q11:Q38">L11+P11</f>
        <v>15503</v>
      </c>
      <c r="R11" s="31"/>
      <c r="S11" s="31"/>
    </row>
    <row r="12" spans="1:17" ht="12.75">
      <c r="A12" s="8">
        <v>3</v>
      </c>
      <c r="B12" s="8" t="s">
        <v>19</v>
      </c>
      <c r="C12" s="33"/>
      <c r="D12" s="9"/>
      <c r="E12" s="9"/>
      <c r="F12" s="9"/>
      <c r="G12" s="10"/>
      <c r="H12" s="10"/>
      <c r="I12" s="10"/>
      <c r="J12" s="8">
        <v>3</v>
      </c>
      <c r="K12" s="8" t="s">
        <v>19</v>
      </c>
      <c r="L12" s="8"/>
      <c r="M12" s="8"/>
      <c r="N12" s="8"/>
      <c r="O12" s="8"/>
      <c r="P12" s="8">
        <f t="shared" si="0"/>
        <v>0</v>
      </c>
      <c r="Q12" s="8">
        <f t="shared" si="1"/>
        <v>0</v>
      </c>
    </row>
    <row r="13" spans="1:17" ht="12.75">
      <c r="A13" s="8">
        <v>4</v>
      </c>
      <c r="B13" s="8" t="s">
        <v>20</v>
      </c>
      <c r="C13" s="33"/>
      <c r="D13" s="9"/>
      <c r="E13" s="9"/>
      <c r="F13" s="9"/>
      <c r="G13" s="10"/>
      <c r="H13" s="10"/>
      <c r="I13" s="10"/>
      <c r="J13" s="8">
        <v>4</v>
      </c>
      <c r="K13" s="8" t="s">
        <v>20</v>
      </c>
      <c r="L13" s="8"/>
      <c r="M13" s="8"/>
      <c r="N13" s="8"/>
      <c r="O13" s="8"/>
      <c r="P13" s="8">
        <f t="shared" si="0"/>
        <v>0</v>
      </c>
      <c r="Q13" s="8">
        <f t="shared" si="1"/>
        <v>0</v>
      </c>
    </row>
    <row r="14" spans="1:18" ht="12.75">
      <c r="A14" s="8">
        <v>5</v>
      </c>
      <c r="B14" s="8" t="s">
        <v>21</v>
      </c>
      <c r="C14" s="33">
        <v>100000</v>
      </c>
      <c r="D14" s="9"/>
      <c r="E14" s="9">
        <v>277568</v>
      </c>
      <c r="F14" s="9">
        <f>SUM(C14:E14)</f>
        <v>377568</v>
      </c>
      <c r="G14" s="10" t="s">
        <v>60</v>
      </c>
      <c r="H14" s="10"/>
      <c r="I14" s="10"/>
      <c r="J14" s="8">
        <v>5</v>
      </c>
      <c r="K14" s="8" t="s">
        <v>21</v>
      </c>
      <c r="L14" s="8"/>
      <c r="M14" s="8"/>
      <c r="N14" s="8"/>
      <c r="O14" s="29">
        <v>42</v>
      </c>
      <c r="P14" s="29">
        <f t="shared" si="0"/>
        <v>42</v>
      </c>
      <c r="Q14" s="29">
        <f t="shared" si="1"/>
        <v>42</v>
      </c>
      <c r="R14" s="31"/>
    </row>
    <row r="15" spans="1:17" ht="12.75">
      <c r="A15" s="8">
        <v>6</v>
      </c>
      <c r="B15" s="8" t="s">
        <v>22</v>
      </c>
      <c r="C15" s="33"/>
      <c r="D15" s="9"/>
      <c r="E15" s="9"/>
      <c r="F15" s="9"/>
      <c r="G15" s="10"/>
      <c r="H15" s="10"/>
      <c r="I15" s="10"/>
      <c r="J15" s="8">
        <v>6</v>
      </c>
      <c r="K15" s="8" t="s">
        <v>22</v>
      </c>
      <c r="L15" s="8"/>
      <c r="M15" s="8"/>
      <c r="N15" s="8"/>
      <c r="O15" s="8"/>
      <c r="P15" s="8">
        <f t="shared" si="0"/>
        <v>0</v>
      </c>
      <c r="Q15" s="8">
        <f t="shared" si="1"/>
        <v>0</v>
      </c>
    </row>
    <row r="16" spans="1:17" ht="12.75">
      <c r="A16" s="8">
        <v>7</v>
      </c>
      <c r="B16" s="8" t="s">
        <v>23</v>
      </c>
      <c r="C16" s="33"/>
      <c r="D16" s="9"/>
      <c r="E16" s="9"/>
      <c r="F16" s="9"/>
      <c r="G16" s="10"/>
      <c r="H16" s="10"/>
      <c r="I16" s="10"/>
      <c r="J16" s="8">
        <v>7</v>
      </c>
      <c r="K16" s="8" t="s">
        <v>23</v>
      </c>
      <c r="L16" s="8"/>
      <c r="M16" s="8"/>
      <c r="N16" s="8"/>
      <c r="O16" s="8"/>
      <c r="P16" s="8">
        <f t="shared" si="0"/>
        <v>0</v>
      </c>
      <c r="Q16" s="8">
        <f t="shared" si="1"/>
        <v>0</v>
      </c>
    </row>
    <row r="17" spans="1:17" ht="12.75">
      <c r="A17" s="8">
        <v>8</v>
      </c>
      <c r="B17" s="8" t="s">
        <v>24</v>
      </c>
      <c r="C17" s="33"/>
      <c r="D17" s="9"/>
      <c r="E17" s="9"/>
      <c r="F17" s="9"/>
      <c r="G17" s="10"/>
      <c r="H17" s="10"/>
      <c r="I17" s="10"/>
      <c r="J17" s="8">
        <v>8</v>
      </c>
      <c r="K17" s="8" t="s">
        <v>24</v>
      </c>
      <c r="L17" s="8"/>
      <c r="M17" s="8"/>
      <c r="N17" s="8"/>
      <c r="O17" s="8"/>
      <c r="P17" s="8">
        <f t="shared" si="0"/>
        <v>0</v>
      </c>
      <c r="Q17" s="8">
        <f t="shared" si="1"/>
        <v>0</v>
      </c>
    </row>
    <row r="18" spans="1:17" ht="12.75">
      <c r="A18" s="8">
        <v>9</v>
      </c>
      <c r="B18" s="8" t="s">
        <v>25</v>
      </c>
      <c r="C18" s="33"/>
      <c r="D18" s="9"/>
      <c r="E18" s="9"/>
      <c r="F18" s="9"/>
      <c r="G18" s="10"/>
      <c r="H18" s="10"/>
      <c r="I18" s="10"/>
      <c r="J18" s="8">
        <v>9</v>
      </c>
      <c r="K18" s="8" t="s">
        <v>25</v>
      </c>
      <c r="L18" s="8"/>
      <c r="M18" s="8"/>
      <c r="N18" s="8"/>
      <c r="O18" s="8"/>
      <c r="P18" s="8">
        <f t="shared" si="0"/>
        <v>0</v>
      </c>
      <c r="Q18" s="8">
        <f t="shared" si="1"/>
        <v>0</v>
      </c>
    </row>
    <row r="19" spans="1:18" ht="12.75">
      <c r="A19" s="8">
        <v>10</v>
      </c>
      <c r="B19" s="8" t="s">
        <v>26</v>
      </c>
      <c r="C19" s="33">
        <v>352724</v>
      </c>
      <c r="D19" s="9"/>
      <c r="E19" s="9">
        <v>3819659</v>
      </c>
      <c r="F19" s="9">
        <f>SUM(C19:E19)</f>
        <v>4172383</v>
      </c>
      <c r="G19" s="10" t="s">
        <v>60</v>
      </c>
      <c r="H19" s="10"/>
      <c r="I19" s="10"/>
      <c r="J19" s="8">
        <v>10</v>
      </c>
      <c r="K19" s="8" t="s">
        <v>26</v>
      </c>
      <c r="L19" s="8"/>
      <c r="M19" s="8"/>
      <c r="N19" s="8"/>
      <c r="O19" s="8">
        <v>50</v>
      </c>
      <c r="P19" s="8">
        <f t="shared" si="0"/>
        <v>50</v>
      </c>
      <c r="Q19" s="8">
        <f t="shared" si="1"/>
        <v>50</v>
      </c>
      <c r="R19" s="31"/>
    </row>
    <row r="20" spans="1:18" ht="12.75">
      <c r="A20" s="8">
        <v>11</v>
      </c>
      <c r="B20" s="8" t="s">
        <v>27</v>
      </c>
      <c r="C20" s="32">
        <v>9958674</v>
      </c>
      <c r="D20" s="30">
        <v>9419998</v>
      </c>
      <c r="E20" s="9">
        <v>32520337</v>
      </c>
      <c r="F20" s="9">
        <f>SUM(C20:E20)</f>
        <v>51899009</v>
      </c>
      <c r="G20" s="10" t="s">
        <v>60</v>
      </c>
      <c r="H20" s="10"/>
      <c r="I20" s="10"/>
      <c r="J20" s="8">
        <v>11</v>
      </c>
      <c r="K20" s="8" t="s">
        <v>27</v>
      </c>
      <c r="L20" s="8">
        <v>5044</v>
      </c>
      <c r="M20" s="8"/>
      <c r="N20" s="8"/>
      <c r="O20" s="8"/>
      <c r="P20" s="8">
        <f t="shared" si="0"/>
        <v>0</v>
      </c>
      <c r="Q20" s="8">
        <f t="shared" si="1"/>
        <v>5044</v>
      </c>
      <c r="R20" s="31"/>
    </row>
    <row r="21" spans="1:18" ht="12.75">
      <c r="A21" s="8">
        <v>12</v>
      </c>
      <c r="B21" s="8" t="s">
        <v>28</v>
      </c>
      <c r="C21" s="32"/>
      <c r="D21" s="9"/>
      <c r="E21" s="9"/>
      <c r="F21" s="9"/>
      <c r="G21" s="10"/>
      <c r="H21" s="10"/>
      <c r="I21" s="10"/>
      <c r="J21" s="8">
        <v>12</v>
      </c>
      <c r="K21" s="8" t="s">
        <v>28</v>
      </c>
      <c r="L21" s="8"/>
      <c r="M21" s="8"/>
      <c r="N21" s="8"/>
      <c r="O21" s="8"/>
      <c r="P21" s="8">
        <f t="shared" si="0"/>
        <v>0</v>
      </c>
      <c r="Q21" s="8">
        <f t="shared" si="1"/>
        <v>0</v>
      </c>
      <c r="R21" s="31"/>
    </row>
    <row r="22" spans="1:18" ht="12.75">
      <c r="A22" s="8">
        <v>13</v>
      </c>
      <c r="B22" s="8" t="s">
        <v>29</v>
      </c>
      <c r="C22" s="32">
        <v>2355580</v>
      </c>
      <c r="D22" s="9"/>
      <c r="E22" s="9">
        <v>1011649</v>
      </c>
      <c r="F22" s="9">
        <f>SUM(C22:E22)</f>
        <v>3367229</v>
      </c>
      <c r="G22" s="10" t="s">
        <v>60</v>
      </c>
      <c r="H22" s="10"/>
      <c r="I22" s="10"/>
      <c r="J22" s="8">
        <v>13</v>
      </c>
      <c r="K22" s="8" t="s">
        <v>29</v>
      </c>
      <c r="L22" s="8"/>
      <c r="M22" s="8"/>
      <c r="N22" s="8"/>
      <c r="O22" s="8">
        <v>4340</v>
      </c>
      <c r="P22" s="8">
        <f t="shared" si="0"/>
        <v>4340</v>
      </c>
      <c r="Q22" s="8">
        <f t="shared" si="1"/>
        <v>4340</v>
      </c>
      <c r="R22" s="31"/>
    </row>
    <row r="23" spans="1:17" ht="12.75">
      <c r="A23" s="8">
        <v>14</v>
      </c>
      <c r="B23" s="8" t="s">
        <v>30</v>
      </c>
      <c r="C23" s="32"/>
      <c r="D23" s="9"/>
      <c r="E23" s="9"/>
      <c r="F23" s="9"/>
      <c r="G23" s="10"/>
      <c r="H23" s="10"/>
      <c r="I23" s="10"/>
      <c r="J23" s="8">
        <v>14</v>
      </c>
      <c r="K23" s="8" t="s">
        <v>30</v>
      </c>
      <c r="L23" s="8"/>
      <c r="M23" s="8"/>
      <c r="N23" s="8"/>
      <c r="O23" s="8"/>
      <c r="P23" s="8">
        <f t="shared" si="0"/>
        <v>0</v>
      </c>
      <c r="Q23" s="8">
        <f t="shared" si="1"/>
        <v>0</v>
      </c>
    </row>
    <row r="24" spans="1:17" ht="12.75">
      <c r="A24" s="8">
        <v>15</v>
      </c>
      <c r="B24" s="8" t="s">
        <v>31</v>
      </c>
      <c r="C24" s="32"/>
      <c r="D24" s="9"/>
      <c r="E24" s="9"/>
      <c r="F24" s="9"/>
      <c r="G24" s="10"/>
      <c r="H24" s="10"/>
      <c r="I24" s="10"/>
      <c r="J24" s="8">
        <v>15</v>
      </c>
      <c r="K24" s="8" t="s">
        <v>31</v>
      </c>
      <c r="L24" s="8"/>
      <c r="M24" s="8"/>
      <c r="N24" s="8"/>
      <c r="O24" s="8"/>
      <c r="P24" s="8">
        <f t="shared" si="0"/>
        <v>0</v>
      </c>
      <c r="Q24" s="8">
        <f t="shared" si="1"/>
        <v>0</v>
      </c>
    </row>
    <row r="25" spans="1:17" ht="12.75">
      <c r="A25" s="8">
        <v>16</v>
      </c>
      <c r="B25" s="8" t="s">
        <v>32</v>
      </c>
      <c r="C25" s="32"/>
      <c r="D25" s="9"/>
      <c r="E25" s="9"/>
      <c r="F25" s="9"/>
      <c r="G25" s="10"/>
      <c r="H25" s="10"/>
      <c r="I25" s="10"/>
      <c r="J25" s="8">
        <v>16</v>
      </c>
      <c r="K25" s="8" t="s">
        <v>32</v>
      </c>
      <c r="L25" s="8"/>
      <c r="M25" s="8"/>
      <c r="N25" s="8"/>
      <c r="O25" s="8"/>
      <c r="P25" s="8">
        <f t="shared" si="0"/>
        <v>0</v>
      </c>
      <c r="Q25" s="8">
        <f t="shared" si="1"/>
        <v>0</v>
      </c>
    </row>
    <row r="26" spans="1:17" ht="12.75">
      <c r="A26" s="8">
        <v>17</v>
      </c>
      <c r="B26" s="8" t="s">
        <v>33</v>
      </c>
      <c r="C26" s="32"/>
      <c r="D26" s="9"/>
      <c r="E26" s="9"/>
      <c r="F26" s="9"/>
      <c r="G26" s="10"/>
      <c r="H26" s="10"/>
      <c r="I26" s="10"/>
      <c r="J26" s="8">
        <v>17</v>
      </c>
      <c r="K26" s="8" t="s">
        <v>33</v>
      </c>
      <c r="L26" s="8"/>
      <c r="M26" s="8"/>
      <c r="N26" s="8"/>
      <c r="O26" s="8"/>
      <c r="P26" s="8">
        <f t="shared" si="0"/>
        <v>0</v>
      </c>
      <c r="Q26" s="8">
        <f t="shared" si="1"/>
        <v>0</v>
      </c>
    </row>
    <row r="27" spans="1:17" ht="12.75">
      <c r="A27" s="8">
        <v>18</v>
      </c>
      <c r="B27" s="8" t="s">
        <v>34</v>
      </c>
      <c r="C27" s="32"/>
      <c r="D27" s="9"/>
      <c r="E27" s="9"/>
      <c r="F27" s="9"/>
      <c r="G27" s="10"/>
      <c r="H27" s="10"/>
      <c r="I27" s="10"/>
      <c r="J27" s="8">
        <v>18</v>
      </c>
      <c r="K27" s="8" t="s">
        <v>34</v>
      </c>
      <c r="L27" s="8"/>
      <c r="M27" s="8"/>
      <c r="N27" s="8"/>
      <c r="O27" s="8"/>
      <c r="P27" s="8">
        <f t="shared" si="0"/>
        <v>0</v>
      </c>
      <c r="Q27" s="8">
        <f t="shared" si="1"/>
        <v>0</v>
      </c>
    </row>
    <row r="28" spans="1:17" ht="12.75">
      <c r="A28" s="8">
        <v>19</v>
      </c>
      <c r="B28" s="8" t="s">
        <v>35</v>
      </c>
      <c r="C28" s="32"/>
      <c r="D28" s="9"/>
      <c r="E28" s="9"/>
      <c r="F28" s="9"/>
      <c r="G28" s="10"/>
      <c r="H28" s="10"/>
      <c r="I28" s="10"/>
      <c r="J28" s="8">
        <v>19</v>
      </c>
      <c r="K28" s="8" t="s">
        <v>35</v>
      </c>
      <c r="L28" s="8"/>
      <c r="M28" s="8"/>
      <c r="N28" s="8"/>
      <c r="O28" s="8"/>
      <c r="P28" s="8">
        <f t="shared" si="0"/>
        <v>0</v>
      </c>
      <c r="Q28" s="8">
        <f t="shared" si="1"/>
        <v>0</v>
      </c>
    </row>
    <row r="29" spans="1:17" ht="12.75">
      <c r="A29" s="8">
        <v>20</v>
      </c>
      <c r="B29" s="8" t="s">
        <v>36</v>
      </c>
      <c r="C29" s="32">
        <v>1116645</v>
      </c>
      <c r="D29" s="9"/>
      <c r="E29" s="9">
        <v>1663865</v>
      </c>
      <c r="F29" s="9">
        <f>SUM(C29:E29)</f>
        <v>2780510</v>
      </c>
      <c r="G29" s="10" t="s">
        <v>60</v>
      </c>
      <c r="H29" s="10"/>
      <c r="I29" s="10"/>
      <c r="J29" s="8">
        <v>20</v>
      </c>
      <c r="K29" s="29" t="s">
        <v>36</v>
      </c>
      <c r="L29" s="29">
        <v>432</v>
      </c>
      <c r="M29" s="29"/>
      <c r="N29" s="29"/>
      <c r="O29" s="29">
        <v>1701</v>
      </c>
      <c r="P29" s="29">
        <f t="shared" si="0"/>
        <v>1701</v>
      </c>
      <c r="Q29" s="29">
        <f t="shared" si="1"/>
        <v>2133</v>
      </c>
    </row>
    <row r="30" spans="1:18" ht="12.75">
      <c r="A30" s="8">
        <v>21</v>
      </c>
      <c r="B30" s="8" t="s">
        <v>37</v>
      </c>
      <c r="C30" s="32">
        <v>1045019</v>
      </c>
      <c r="D30" s="9"/>
      <c r="E30" s="9">
        <v>1380879</v>
      </c>
      <c r="F30" s="9">
        <f>SUM(C30:E30)</f>
        <v>2425898</v>
      </c>
      <c r="G30" s="10" t="s">
        <v>60</v>
      </c>
      <c r="H30" s="10" t="s">
        <v>60</v>
      </c>
      <c r="I30" s="10"/>
      <c r="J30" s="8">
        <v>21</v>
      </c>
      <c r="K30" s="8" t="s">
        <v>37</v>
      </c>
      <c r="L30" s="8"/>
      <c r="M30" s="8"/>
      <c r="N30" s="8"/>
      <c r="O30" s="8">
        <v>4072</v>
      </c>
      <c r="P30" s="8">
        <f t="shared" si="0"/>
        <v>4072</v>
      </c>
      <c r="Q30" s="8">
        <f t="shared" si="1"/>
        <v>4072</v>
      </c>
      <c r="R30" s="31"/>
    </row>
    <row r="31" spans="1:18" ht="12.75">
      <c r="A31" s="8">
        <v>22</v>
      </c>
      <c r="B31" s="8" t="s">
        <v>38</v>
      </c>
      <c r="C31" s="32">
        <v>8300337</v>
      </c>
      <c r="D31" s="30">
        <v>6356285</v>
      </c>
      <c r="E31" s="9">
        <v>21406446</v>
      </c>
      <c r="F31" s="30">
        <f>SUM(C31:E31)</f>
        <v>36063068</v>
      </c>
      <c r="G31" s="10" t="s">
        <v>60</v>
      </c>
      <c r="H31" s="10"/>
      <c r="I31" s="10"/>
      <c r="J31" s="8">
        <v>22</v>
      </c>
      <c r="K31" s="8" t="s">
        <v>38</v>
      </c>
      <c r="L31" s="8">
        <v>52480</v>
      </c>
      <c r="M31" s="8"/>
      <c r="N31" s="8"/>
      <c r="O31" s="8"/>
      <c r="P31" s="8">
        <f t="shared" si="0"/>
        <v>0</v>
      </c>
      <c r="Q31" s="8">
        <f t="shared" si="1"/>
        <v>52480</v>
      </c>
      <c r="R31" s="31"/>
    </row>
    <row r="32" spans="1:17" ht="18.75" customHeight="1">
      <c r="A32" s="8">
        <v>23</v>
      </c>
      <c r="B32" s="8" t="s">
        <v>39</v>
      </c>
      <c r="C32" s="9"/>
      <c r="D32" s="9"/>
      <c r="E32" s="9"/>
      <c r="F32" s="9"/>
      <c r="G32" s="10"/>
      <c r="H32" s="10"/>
      <c r="I32" s="10"/>
      <c r="J32" s="8">
        <v>23</v>
      </c>
      <c r="K32" s="8" t="s">
        <v>39</v>
      </c>
      <c r="L32" s="8"/>
      <c r="M32" s="8"/>
      <c r="N32" s="8"/>
      <c r="O32" s="8"/>
      <c r="P32" s="8">
        <f t="shared" si="0"/>
        <v>0</v>
      </c>
      <c r="Q32" s="8">
        <f t="shared" si="1"/>
        <v>0</v>
      </c>
    </row>
    <row r="33" spans="1:17" ht="12.75">
      <c r="A33" s="8">
        <v>24</v>
      </c>
      <c r="B33" s="8" t="s">
        <v>40</v>
      </c>
      <c r="C33" s="9"/>
      <c r="D33" s="9"/>
      <c r="E33" s="9"/>
      <c r="F33" s="9"/>
      <c r="G33" s="10"/>
      <c r="H33" s="10"/>
      <c r="I33" s="10"/>
      <c r="J33" s="8">
        <v>24</v>
      </c>
      <c r="K33" s="8" t="s">
        <v>40</v>
      </c>
      <c r="L33" s="8"/>
      <c r="M33" s="8"/>
      <c r="N33" s="8"/>
      <c r="O33" s="8"/>
      <c r="P33" s="8">
        <f t="shared" si="0"/>
        <v>0</v>
      </c>
      <c r="Q33" s="8">
        <f t="shared" si="1"/>
        <v>0</v>
      </c>
    </row>
    <row r="34" spans="1:17" ht="12.75">
      <c r="A34" s="8">
        <v>25</v>
      </c>
      <c r="B34" s="8" t="s">
        <v>41</v>
      </c>
      <c r="C34" s="9"/>
      <c r="D34" s="9"/>
      <c r="E34" s="9"/>
      <c r="F34" s="9"/>
      <c r="G34" s="10"/>
      <c r="H34" s="10"/>
      <c r="I34" s="10"/>
      <c r="J34" s="8">
        <v>25</v>
      </c>
      <c r="K34" s="8" t="s">
        <v>41</v>
      </c>
      <c r="L34" s="8"/>
      <c r="M34" s="8"/>
      <c r="N34" s="8"/>
      <c r="O34" s="8"/>
      <c r="P34" s="8">
        <f t="shared" si="0"/>
        <v>0</v>
      </c>
      <c r="Q34" s="8">
        <f t="shared" si="1"/>
        <v>0</v>
      </c>
    </row>
    <row r="35" spans="1:17" ht="12.75">
      <c r="A35" s="8">
        <v>26</v>
      </c>
      <c r="B35" s="8" t="s">
        <v>42</v>
      </c>
      <c r="C35" s="9"/>
      <c r="D35" s="9"/>
      <c r="E35" s="9"/>
      <c r="F35" s="9"/>
      <c r="G35" s="10"/>
      <c r="H35" s="10"/>
      <c r="I35" s="10"/>
      <c r="J35" s="8">
        <v>26</v>
      </c>
      <c r="K35" s="8" t="s">
        <v>42</v>
      </c>
      <c r="L35" s="8"/>
      <c r="M35" s="8"/>
      <c r="N35" s="8"/>
      <c r="O35" s="8"/>
      <c r="P35" s="8">
        <f t="shared" si="0"/>
        <v>0</v>
      </c>
      <c r="Q35" s="8">
        <f t="shared" si="1"/>
        <v>0</v>
      </c>
    </row>
    <row r="36" spans="1:17" ht="12.75">
      <c r="A36" s="8">
        <v>27</v>
      </c>
      <c r="B36" s="8" t="s">
        <v>43</v>
      </c>
      <c r="C36" s="9"/>
      <c r="D36" s="9"/>
      <c r="E36" s="9"/>
      <c r="F36" s="9"/>
      <c r="G36" s="10"/>
      <c r="H36" s="10"/>
      <c r="I36" s="10"/>
      <c r="J36" s="8">
        <v>27</v>
      </c>
      <c r="K36" s="8" t="s">
        <v>43</v>
      </c>
      <c r="L36" s="8"/>
      <c r="M36" s="8"/>
      <c r="N36" s="8"/>
      <c r="O36" s="8"/>
      <c r="P36" s="8">
        <f t="shared" si="0"/>
        <v>0</v>
      </c>
      <c r="Q36" s="8">
        <f t="shared" si="1"/>
        <v>0</v>
      </c>
    </row>
    <row r="37" spans="1:17" ht="12.75">
      <c r="A37" s="8">
        <v>28</v>
      </c>
      <c r="B37" s="8" t="s">
        <v>44</v>
      </c>
      <c r="C37" s="9"/>
      <c r="D37" s="9"/>
      <c r="E37" s="9"/>
      <c r="F37" s="9"/>
      <c r="G37" s="10"/>
      <c r="H37" s="10"/>
      <c r="I37" s="10"/>
      <c r="J37" s="8">
        <v>28</v>
      </c>
      <c r="K37" s="8" t="s">
        <v>44</v>
      </c>
      <c r="L37" s="8"/>
      <c r="M37" s="8"/>
      <c r="N37" s="8"/>
      <c r="O37" s="8"/>
      <c r="P37" s="8">
        <f t="shared" si="0"/>
        <v>0</v>
      </c>
      <c r="Q37" s="8">
        <f t="shared" si="1"/>
        <v>0</v>
      </c>
    </row>
    <row r="38" spans="1:17" ht="12.75">
      <c r="A38" s="8">
        <v>29</v>
      </c>
      <c r="B38" s="8" t="s">
        <v>45</v>
      </c>
      <c r="C38" s="9"/>
      <c r="D38" s="9"/>
      <c r="E38" s="9"/>
      <c r="F38" s="9"/>
      <c r="G38" s="10"/>
      <c r="H38" s="10"/>
      <c r="I38" s="10"/>
      <c r="J38" s="8">
        <v>29</v>
      </c>
      <c r="K38" s="8" t="s">
        <v>45</v>
      </c>
      <c r="L38" s="8"/>
      <c r="M38" s="8"/>
      <c r="N38" s="8"/>
      <c r="O38" s="8"/>
      <c r="P38" s="8">
        <f t="shared" si="0"/>
        <v>0</v>
      </c>
      <c r="Q38" s="8">
        <f t="shared" si="1"/>
        <v>0</v>
      </c>
    </row>
    <row r="39" spans="1:17" ht="12.75">
      <c r="A39" s="8">
        <v>30</v>
      </c>
      <c r="B39" s="8" t="s">
        <v>46</v>
      </c>
      <c r="C39" s="32">
        <f>SUM(C10:C38)</f>
        <v>41234468</v>
      </c>
      <c r="D39" s="9">
        <f>D31+D20</f>
        <v>15776283</v>
      </c>
      <c r="E39" s="9">
        <f>SUM(E10:E38)</f>
        <v>102853361</v>
      </c>
      <c r="F39" s="30">
        <f>SUM(C39:E39)</f>
        <v>159864112</v>
      </c>
      <c r="G39" s="11"/>
      <c r="H39" s="11"/>
      <c r="I39" s="11"/>
      <c r="J39" s="8">
        <v>30</v>
      </c>
      <c r="K39" s="12" t="s">
        <v>47</v>
      </c>
      <c r="L39" s="8">
        <f>SUM(L10:L38)</f>
        <v>66735</v>
      </c>
      <c r="M39" s="8">
        <v>0</v>
      </c>
      <c r="N39" s="8">
        <v>0</v>
      </c>
      <c r="O39" s="8">
        <f>SUM(O11:O38)</f>
        <v>25708</v>
      </c>
      <c r="P39" s="8">
        <f>SUM(P11:P38)</f>
        <v>25708</v>
      </c>
      <c r="Q39" s="8">
        <f>SUM(Q10:Q38)</f>
        <v>92443</v>
      </c>
    </row>
    <row r="40" spans="1:9" ht="12.75">
      <c r="A40" s="13">
        <v>31</v>
      </c>
      <c r="B40" s="13" t="s">
        <v>48</v>
      </c>
      <c r="C40" s="34">
        <v>300000</v>
      </c>
      <c r="D40" s="14"/>
      <c r="E40" s="15"/>
      <c r="F40" s="15"/>
      <c r="G40" s="16"/>
      <c r="H40" s="16"/>
      <c r="I40" s="17"/>
    </row>
    <row r="41" spans="1:9" s="28" customFormat="1" ht="25.5">
      <c r="A41" s="18">
        <v>32</v>
      </c>
      <c r="B41" s="19" t="s">
        <v>49</v>
      </c>
      <c r="C41" s="27">
        <f>SUM(C39:C40)</f>
        <v>41534468</v>
      </c>
      <c r="D41" s="20"/>
      <c r="E41" s="21"/>
      <c r="F41" s="21"/>
      <c r="G41" s="22"/>
      <c r="H41" s="22"/>
      <c r="I41" s="22"/>
    </row>
    <row r="42" spans="1:9" ht="12.75">
      <c r="A42" s="5"/>
      <c r="B42" s="23"/>
      <c r="C42" s="5"/>
      <c r="D42" s="5"/>
      <c r="E42" s="5"/>
      <c r="F42" s="5"/>
      <c r="G42" s="5"/>
      <c r="H42" s="5"/>
      <c r="I42" s="5"/>
    </row>
    <row r="43" spans="1:9" s="5" customFormat="1" ht="12.75">
      <c r="A43" s="24" t="s">
        <v>50</v>
      </c>
      <c r="B43" s="24"/>
      <c r="C43" s="24" t="s">
        <v>54</v>
      </c>
      <c r="D43" s="24"/>
      <c r="E43" s="24"/>
      <c r="F43" s="24"/>
      <c r="G43" s="24"/>
      <c r="H43" s="24"/>
      <c r="I43" s="24"/>
    </row>
    <row r="44" spans="1:10" ht="12.75">
      <c r="A44" s="24" t="s">
        <v>51</v>
      </c>
      <c r="B44" s="24"/>
      <c r="C44" s="24" t="s">
        <v>55</v>
      </c>
      <c r="D44" s="24"/>
      <c r="E44" s="24"/>
      <c r="F44" s="24"/>
      <c r="G44" s="24"/>
      <c r="H44" s="24"/>
      <c r="I44" s="24"/>
      <c r="J44" s="5"/>
    </row>
    <row r="45" spans="1:10" ht="12.75">
      <c r="A45" s="25" t="s">
        <v>52</v>
      </c>
      <c r="B45" s="25"/>
      <c r="C45" s="25"/>
      <c r="D45" s="25"/>
      <c r="E45" s="25"/>
      <c r="F45" s="25"/>
      <c r="G45" s="25"/>
      <c r="H45" s="25"/>
      <c r="I45" s="25"/>
      <c r="J45" s="5"/>
    </row>
    <row r="46" ht="12.75">
      <c r="J46" s="26"/>
    </row>
  </sheetData>
  <sheetProtection/>
  <mergeCells count="21">
    <mergeCell ref="A3:B3"/>
    <mergeCell ref="C3:E3"/>
    <mergeCell ref="F3:H3"/>
    <mergeCell ref="J3:K3"/>
    <mergeCell ref="A4:B4"/>
    <mergeCell ref="C4:E4"/>
    <mergeCell ref="J4:K4"/>
    <mergeCell ref="A5:B5"/>
    <mergeCell ref="C5:E5"/>
    <mergeCell ref="A6:B6"/>
    <mergeCell ref="C6:E6"/>
    <mergeCell ref="A8:B9"/>
    <mergeCell ref="C8:D8"/>
    <mergeCell ref="E8:E9"/>
    <mergeCell ref="Q8:Q9"/>
    <mergeCell ref="F8:F9"/>
    <mergeCell ref="G8:H8"/>
    <mergeCell ref="J8:K9"/>
    <mergeCell ref="L8:L9"/>
    <mergeCell ref="M8:O8"/>
    <mergeCell ref="P8:P9"/>
  </mergeCells>
  <printOptions/>
  <pageMargins left="0" right="0" top="0" bottom="0" header="0" footer="0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Africa Queen</dc:creator>
  <cp:keywords/>
  <dc:description/>
  <cp:lastModifiedBy>Watson, Charles (VDSS)</cp:lastModifiedBy>
  <cp:lastPrinted>2020-03-26T14:00:37Z</cp:lastPrinted>
  <dcterms:created xsi:type="dcterms:W3CDTF">2008-08-18T14:34:28Z</dcterms:created>
  <dcterms:modified xsi:type="dcterms:W3CDTF">2024-03-29T16:31:22Z</dcterms:modified>
  <cp:category/>
  <cp:version/>
  <cp:contentType/>
  <cp:contentStatus/>
</cp:coreProperties>
</file>